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ads3\Fayette\Users\kkleiber\Desktop Files\Transparency Postings\Utility Consumption\2020\"/>
    </mc:Choice>
  </mc:AlternateContent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7" i="22" l="1"/>
  <c r="D31" i="22" l="1"/>
  <c r="F106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<sst xmlns="http://schemas.openxmlformats.org/spreadsheetml/2006/main" count="1630" uniqueCount="143">
  <si>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</si>
  <si>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</si>
  <si>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</si>
  <si>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</si>
  <si>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</si>
  <si>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</si>
  <si>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</si>
  <si>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</si>
  <si>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</si>
  <si>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</si>
  <si>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</si>
  <si>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</si>
  <si>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</si>
  <si>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</si>
  <si>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</si>
  <si>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</si>
  <si>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</si>
  <si>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</si>
  <si>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</si>
  <si>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</si>
  <si>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</si>
  <si>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</si>
  <si>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</si>
  <si>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</si>
  <si>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</si>
  <si>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</si>
  <si>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</si>
  <si>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</si>
  <si>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</si>
  <si>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</si>
  <si>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</si>
  <si>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</si>
  <si>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</si>
  <si>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</si>
  <si>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</si>
  <si>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</si>
  <si>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</si>
  <si>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</si>
  <si>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</si>
  <si>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</si>
  <si>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</si>
  <si>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</si>
  <si>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</si>
  <si>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</si>
  <si>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</si>
  <si>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</si>
  <si>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</si>
  <si>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</si>
  <si>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</si>
  <si>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</si>
  <si>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</si>
  <si>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</si>
  <si>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</si>
  <si>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</si>
  <si>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</si>
  <si>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</si>
  <si>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</si>
  <si>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</si>
  <si>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</si>
  <si>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</si>
  <si>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</si>
  <si>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</si>
  <si>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</si>
  <si>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</si>
  <si>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</si>
  <si>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</si>
  <si>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</si>
  <si>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</si>
  <si>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</si>
  <si>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</si>
  <si>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</si>
  <si>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</si>
  <si>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</si>
  <si>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</si>
  <si>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</si>
  <si>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</si>
  <si>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</si>
  <si>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</si>
  <si>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</si>
  <si>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</si>
  <si>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</si>
  <si>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</si>
  <si>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</si>
  <si>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</si>
  <si>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</si>
  <si>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</si>
  <si>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</si>
  <si>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</si>
  <si>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</si>
  <si>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</si>
  <si>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</si>
  <si>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</si>
  <si>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</si>
  <si>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</si>
  <si>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</si>
  <si>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</si>
  <si>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</si>
  <si>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</si>
  <si>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</si>
  <si>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</si>
  <si>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</si>
  <si>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</si>
  <si>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</si>
  <si>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</si>
  <si>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</si>
  <si>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</si>
  <si>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</si>
  <si>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</si>
  <si>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</si>
  <si>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</si>
  <si>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</si>
  <si>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</si>
  <si>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</si>
  <si>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</si>
  <si>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</si>
  <si>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</si>
  <si>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</si>
  <si>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</si>
  <si>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</si>
  <si>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</si>
  <si>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</si>
  <si>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</si>
  <si>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</si>
  <si>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</si>
  <si>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</si>
  <si>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</si>
  <si>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</si>
  <si>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</si>
  <si>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</si>
  <si>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</si>
  <si>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</si>
  <si>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>FAY. CO. NEW EMS BLDG.</t>
  </si>
  <si>
    <t xml:space="preserve"> x</t>
  </si>
  <si>
    <t>FAYETTE COUNTY, TEXAS UTILITIES -  PAID NOVEMBER, 2020</t>
  </si>
  <si>
    <t>9/15/20-10/15/20</t>
  </si>
  <si>
    <t>09/30/20-10/28/20</t>
  </si>
  <si>
    <t>9/14/20-10/15/20</t>
  </si>
  <si>
    <t>9/23/20-10/23/20</t>
  </si>
  <si>
    <t>9/21/20-10/19/20</t>
  </si>
  <si>
    <t>9/29/20-10/29/20</t>
  </si>
  <si>
    <t>10/05/20-11/03/20</t>
  </si>
  <si>
    <t>FAY. CO. BLDG-LG</t>
  </si>
  <si>
    <t>10/19/20-11/17/20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</si>
</sst>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14" fontId="10" fillId="0" borderId="0" xfId="0" applyNumberFormat="1" applyFont="1" applyFill="1"/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0" fontId="16" fillId="0" borderId="0" xfId="0" applyFont="1" applyFill="1"/>
    <xf numFmtId="2" fontId="11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Normal="100" workbookViewId="0">
      <pane ySplit="4" topLeftCell="A5" activePane="bottomLeft" state="frozen"/>
      <selection pane="bottomLeft" activeCell="V19" sqref="V1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19.425781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09" t="s">
        <v>136</v>
      </c>
      <c r="D6" s="67" t="s">
        <v>6</v>
      </c>
      <c r="E6" s="79">
        <v>1</v>
      </c>
      <c r="F6" s="79">
        <v>129.99</v>
      </c>
      <c r="G6" s="79">
        <v>3228</v>
      </c>
      <c r="H6" s="80">
        <v>394.67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4">
        <f>SUM(F6,H6,J6,K6,N6)</f>
        <v>723.49000000000012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09" t="s">
        <v>136</v>
      </c>
      <c r="D8" s="67" t="s">
        <v>6</v>
      </c>
      <c r="E8" s="79">
        <v>1</v>
      </c>
      <c r="F8" s="80">
        <v>27.84</v>
      </c>
      <c r="G8" s="79">
        <v>321</v>
      </c>
      <c r="H8" s="79">
        <v>53.13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5">
        <f>SUM(F8,H8,J8,K8,M8,N8)</f>
        <v>94.18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09" t="s">
        <v>136</v>
      </c>
      <c r="D10" s="67" t="s">
        <v>6</v>
      </c>
      <c r="E10" s="81">
        <v>0</v>
      </c>
      <c r="F10" s="81">
        <v>0</v>
      </c>
      <c r="G10" s="79">
        <v>868</v>
      </c>
      <c r="H10" s="82">
        <v>95.62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5">
        <f>SUM(F10,H10,J10,K10,M10,N10)</f>
        <v>95.62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09" t="s">
        <v>136</v>
      </c>
      <c r="D12" s="67" t="s">
        <v>6</v>
      </c>
      <c r="E12" s="81">
        <v>0</v>
      </c>
      <c r="F12" s="81">
        <v>0</v>
      </c>
      <c r="G12" s="79">
        <v>1646</v>
      </c>
      <c r="H12" s="82">
        <v>149.94999999999999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5">
        <f>SUM(F12,H12,J12,K12,M12,N12)</f>
        <v>149.94999999999999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09" t="s">
        <v>136</v>
      </c>
      <c r="D14" s="67" t="s">
        <v>6</v>
      </c>
      <c r="E14" s="79">
        <v>4</v>
      </c>
      <c r="F14" s="80">
        <v>55.74</v>
      </c>
      <c r="G14" s="79">
        <v>9628</v>
      </c>
      <c r="H14" s="80">
        <v>779.02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5">
        <f>SUM(F14,H14,I14,J14,K14,L14,M14,N14,)</f>
        <v>991.02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09" t="s">
        <v>136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5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09" t="s">
        <v>136</v>
      </c>
      <c r="D18" s="67" t="s">
        <v>6</v>
      </c>
      <c r="E18" s="79">
        <v>39</v>
      </c>
      <c r="F18" s="79">
        <v>352.87</v>
      </c>
      <c r="G18" s="79">
        <v>29115</v>
      </c>
      <c r="H18" s="79">
        <v>1977.99</v>
      </c>
      <c r="I18" s="81" t="s">
        <v>129</v>
      </c>
      <c r="J18" s="79">
        <v>91.33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12">
        <f>SUM(F18,H18,J18,K18,M18,N18)</f>
        <v>2723.67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09" t="s">
        <v>136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5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72</v>
      </c>
      <c r="C22" s="109" t="s">
        <v>136</v>
      </c>
      <c r="D22" s="67" t="s">
        <v>6</v>
      </c>
      <c r="E22" s="79">
        <v>0</v>
      </c>
      <c r="F22" s="79">
        <v>27.84</v>
      </c>
      <c r="G22" s="79">
        <v>72</v>
      </c>
      <c r="H22" s="80">
        <v>25.27</v>
      </c>
      <c r="I22" s="81">
        <v>0</v>
      </c>
      <c r="J22" s="82">
        <v>9.3800000000000008</v>
      </c>
      <c r="K22" s="80">
        <v>39.79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5">
        <f>SUM(F22,H22,J22,K22,M22,N22)</f>
        <v>102.28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31</v>
      </c>
      <c r="C24" s="109" t="s">
        <v>136</v>
      </c>
      <c r="D24" s="67" t="s">
        <v>6</v>
      </c>
      <c r="E24" s="79">
        <v>1</v>
      </c>
      <c r="F24" s="80">
        <v>27.84</v>
      </c>
      <c r="G24" s="79">
        <v>492</v>
      </c>
      <c r="H24" s="80">
        <v>66.78</v>
      </c>
      <c r="I24" s="81">
        <v>0</v>
      </c>
      <c r="J24" s="79">
        <v>13.21</v>
      </c>
      <c r="K24" s="80">
        <v>56.06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5">
        <f>SUM(F24,H24,J24,K24,M24,N24)</f>
        <v>163.89000000000001</v>
      </c>
      <c r="F25" s="79"/>
      <c r="G25" s="79"/>
      <c r="H25" s="79"/>
      <c r="I25" s="79"/>
      <c r="J25" s="79"/>
      <c r="K25" s="80"/>
      <c r="L25" s="79"/>
      <c r="M25" s="79"/>
      <c r="N25" s="79"/>
    </row>
    <row r="26" spans="1:19" x14ac:dyDescent="0.2">
      <c r="A26" s="67" t="s">
        <v>32</v>
      </c>
      <c r="C26" s="109" t="s">
        <v>136</v>
      </c>
      <c r="D26" s="67" t="s">
        <v>6</v>
      </c>
      <c r="E26" s="79">
        <v>0</v>
      </c>
      <c r="F26" s="80">
        <v>0</v>
      </c>
      <c r="G26" s="79">
        <v>1859</v>
      </c>
      <c r="H26" s="82">
        <v>164.83</v>
      </c>
      <c r="I26" s="81"/>
      <c r="J26" s="79">
        <v>13.21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15">
        <f>SUM(F26,H26,J26,K26)</f>
        <v>214.8</v>
      </c>
      <c r="F27" s="80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36</v>
      </c>
      <c r="C28" s="109" t="s">
        <v>136</v>
      </c>
      <c r="D28" s="67" t="s">
        <v>6</v>
      </c>
      <c r="E28" s="79">
        <v>81</v>
      </c>
      <c r="F28" s="80">
        <v>293.7</v>
      </c>
      <c r="G28" s="79">
        <v>18963</v>
      </c>
      <c r="H28" s="80">
        <v>1563.96</v>
      </c>
      <c r="I28" s="81" t="s">
        <v>8</v>
      </c>
      <c r="J28" s="79">
        <v>182.47</v>
      </c>
      <c r="K28" s="79">
        <v>75.36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2">
        <f>SUM(F28,H28,J28,K28,M28,N28)</f>
        <v>2115.4900000000002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127</v>
      </c>
      <c r="C30" s="109" t="s">
        <v>136</v>
      </c>
      <c r="D30" s="67" t="s">
        <v>6</v>
      </c>
      <c r="E30" s="79">
        <v>0</v>
      </c>
      <c r="F30" s="80">
        <v>27.84</v>
      </c>
      <c r="G30" s="79">
        <v>1050</v>
      </c>
      <c r="H30" s="80">
        <v>125.77</v>
      </c>
      <c r="I30" s="81">
        <v>0</v>
      </c>
      <c r="J30" s="79">
        <v>13.21</v>
      </c>
      <c r="K30" s="79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2">
        <f>SUM(F30,H30,J30,K30)</f>
        <v>203.57999999999998</v>
      </c>
      <c r="F31" s="79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09" t="s">
        <v>136</v>
      </c>
      <c r="D32" s="67" t="s">
        <v>6</v>
      </c>
      <c r="E32" s="79">
        <v>3</v>
      </c>
      <c r="F32" s="80">
        <v>30.2</v>
      </c>
      <c r="G32" s="79">
        <v>2960</v>
      </c>
      <c r="H32" s="79">
        <v>241.72</v>
      </c>
      <c r="I32" s="81">
        <v>0</v>
      </c>
      <c r="J32" s="79">
        <v>13.21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5">
        <f>SUM(F32,H32,J32,K32,M32,N32)</f>
        <v>406.27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09" t="s">
        <v>136</v>
      </c>
      <c r="D34" s="67" t="s">
        <v>6</v>
      </c>
      <c r="E34" s="79">
        <v>0</v>
      </c>
      <c r="F34" s="80">
        <v>27.84</v>
      </c>
      <c r="G34" s="79">
        <v>908</v>
      </c>
      <c r="H34" s="79">
        <v>98.41</v>
      </c>
      <c r="I34" s="81">
        <v>0</v>
      </c>
      <c r="J34" s="79">
        <v>13.21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5">
        <f>SUM(F34,H34,J34,K34,M34,N34)</f>
        <v>176.22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09" t="s">
        <v>136</v>
      </c>
      <c r="D36" s="67" t="s">
        <v>6</v>
      </c>
      <c r="E36" s="86">
        <v>0</v>
      </c>
      <c r="F36" s="80">
        <v>27.84</v>
      </c>
      <c r="G36" s="79">
        <v>18</v>
      </c>
      <c r="H36" s="79">
        <v>19.07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5">
        <f>SUM(F36,H36,J36,K36,M36,N36)</f>
        <v>46.91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09" t="s">
        <v>136</v>
      </c>
      <c r="D38" s="67" t="s">
        <v>6</v>
      </c>
      <c r="E38" s="79">
        <v>2</v>
      </c>
      <c r="F38" s="80">
        <v>27.84</v>
      </c>
      <c r="G38" s="79">
        <v>2800</v>
      </c>
      <c r="H38" s="80">
        <v>230.54</v>
      </c>
      <c r="I38" s="81">
        <v>0</v>
      </c>
      <c r="J38" s="82">
        <v>13.21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5">
        <f>SUM(F38,H38,J38)</f>
        <v>271.58999999999997</v>
      </c>
      <c r="E39" s="67" t="s">
        <v>128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09" t="s">
        <v>136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5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09" t="s">
        <v>136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5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09" t="s">
        <v>136</v>
      </c>
      <c r="D44" s="67" t="s">
        <v>6</v>
      </c>
      <c r="E44" s="81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13.21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5">
        <f>J44</f>
        <v>13.21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8757.56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09" t="s">
        <v>134</v>
      </c>
      <c r="D49" s="67" t="s">
        <v>17</v>
      </c>
      <c r="E49" s="79">
        <v>9</v>
      </c>
      <c r="F49" s="80">
        <v>23</v>
      </c>
      <c r="G49" s="79">
        <v>1445</v>
      </c>
      <c r="H49" s="79">
        <v>103.52</v>
      </c>
      <c r="I49" s="108">
        <v>69.790000000000006</v>
      </c>
      <c r="J49" s="79">
        <v>25.75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5">
        <f>SUM(F49,H49,I49,J49,K49,M49)</f>
        <v>274.61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09" t="s">
        <v>134</v>
      </c>
      <c r="D51" s="67" t="s">
        <v>17</v>
      </c>
      <c r="E51" s="79">
        <v>27</v>
      </c>
      <c r="F51" s="80">
        <v>23</v>
      </c>
      <c r="G51" s="79">
        <v>2337</v>
      </c>
      <c r="H51" s="79">
        <v>139.65</v>
      </c>
      <c r="I51" s="108">
        <v>112.88</v>
      </c>
      <c r="J51" s="79">
        <v>25.75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5">
        <f>SUM(F51,H51,I51,J51,K51,L51,M51)</f>
        <v>355.33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09" t="s">
        <v>134</v>
      </c>
      <c r="D53" s="67" t="s">
        <v>17</v>
      </c>
      <c r="E53" s="81">
        <v>0</v>
      </c>
      <c r="F53" s="80">
        <v>0</v>
      </c>
      <c r="G53" s="79">
        <v>1305</v>
      </c>
      <c r="H53" s="82">
        <v>97.85</v>
      </c>
      <c r="I53" s="82">
        <v>63.03</v>
      </c>
      <c r="J53" s="81"/>
      <c r="K53" s="82">
        <v>2600.8000000000002</v>
      </c>
      <c r="L53" s="81">
        <v>0</v>
      </c>
      <c r="M53" s="81">
        <v>0</v>
      </c>
      <c r="N53" s="81">
        <v>0</v>
      </c>
    </row>
    <row r="54" spans="1:14" x14ac:dyDescent="0.2">
      <c r="C54" s="83" t="s">
        <v>20</v>
      </c>
      <c r="D54" s="112">
        <f>SUM(H53,I53,K53,L53,M53)</f>
        <v>2761.6800000000003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3391.6200000000003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16" t="s">
        <v>47</v>
      </c>
      <c r="C57" s="109" t="s">
        <v>137</v>
      </c>
      <c r="D57" s="67" t="s">
        <v>49</v>
      </c>
      <c r="E57" s="81">
        <v>0</v>
      </c>
      <c r="F57" s="81">
        <v>0</v>
      </c>
      <c r="G57" s="86">
        <v>2</v>
      </c>
      <c r="H57" s="80">
        <v>23.28</v>
      </c>
      <c r="I57" s="79"/>
      <c r="J57" s="79"/>
      <c r="K57" s="79"/>
      <c r="L57" s="79"/>
      <c r="M57" s="79"/>
      <c r="N57" s="79"/>
    </row>
    <row r="58" spans="1:14" x14ac:dyDescent="0.2">
      <c r="A58" s="116"/>
      <c r="B58" s="67">
        <v>-2655800</v>
      </c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09" t="s">
        <v>137</v>
      </c>
      <c r="D59" s="67" t="s">
        <v>49</v>
      </c>
      <c r="E59" s="81">
        <v>0</v>
      </c>
      <c r="F59" s="81">
        <v>0</v>
      </c>
      <c r="G59" s="86">
        <v>2892</v>
      </c>
      <c r="H59" s="80">
        <v>428.24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09" t="s">
        <v>137</v>
      </c>
      <c r="D61" s="67" t="s">
        <v>49</v>
      </c>
      <c r="E61" s="81">
        <v>0</v>
      </c>
      <c r="F61" s="81">
        <v>0</v>
      </c>
      <c r="G61" s="86">
        <v>1880</v>
      </c>
      <c r="H61" s="80">
        <v>323.86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09" t="s">
        <v>137</v>
      </c>
      <c r="D63" s="67" t="s">
        <v>49</v>
      </c>
      <c r="E63" s="81">
        <v>0</v>
      </c>
      <c r="F63" s="81">
        <v>0</v>
      </c>
      <c r="G63" s="86">
        <v>1660</v>
      </c>
      <c r="H63" s="80">
        <v>255.61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67" t="s">
        <v>8</v>
      </c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09" t="s">
        <v>137</v>
      </c>
      <c r="D65" s="67" t="s">
        <v>49</v>
      </c>
      <c r="E65" s="81">
        <v>0</v>
      </c>
      <c r="F65" s="81">
        <v>0</v>
      </c>
      <c r="G65" s="86">
        <v>328</v>
      </c>
      <c r="H65" s="80">
        <v>68.959999999999994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09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09" t="s">
        <v>137</v>
      </c>
      <c r="D67" s="67" t="s">
        <v>49</v>
      </c>
      <c r="E67" s="81">
        <v>0</v>
      </c>
      <c r="F67" s="81">
        <v>0</v>
      </c>
      <c r="G67" s="86">
        <v>5400</v>
      </c>
      <c r="H67" s="80">
        <v>1323.96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09" t="s">
        <v>137</v>
      </c>
      <c r="D69" s="67" t="s">
        <v>49</v>
      </c>
      <c r="E69" s="81">
        <v>0</v>
      </c>
      <c r="F69" s="81">
        <v>0</v>
      </c>
      <c r="G69" s="86">
        <v>1638</v>
      </c>
      <c r="H69" s="80">
        <v>257.85000000000002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67" t="s">
        <v>8</v>
      </c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09" t="s">
        <v>137</v>
      </c>
      <c r="D71" s="67" t="s">
        <v>49</v>
      </c>
      <c r="E71" s="81">
        <v>0</v>
      </c>
      <c r="F71" s="81">
        <v>0</v>
      </c>
      <c r="G71" s="86">
        <v>1</v>
      </c>
      <c r="H71" s="80">
        <v>23.14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09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09" t="s">
        <v>137</v>
      </c>
      <c r="D73" s="67" t="s">
        <v>49</v>
      </c>
      <c r="E73" s="81">
        <v>0</v>
      </c>
      <c r="F73" s="81">
        <v>0</v>
      </c>
      <c r="G73" s="86">
        <v>87</v>
      </c>
      <c r="H73" s="80">
        <v>35.19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67" t="s">
        <v>8</v>
      </c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09" t="s">
        <v>137</v>
      </c>
      <c r="D75" s="67" t="s">
        <v>49</v>
      </c>
      <c r="E75" s="81">
        <v>0</v>
      </c>
      <c r="F75" s="81">
        <v>0</v>
      </c>
      <c r="G75" s="86">
        <v>547</v>
      </c>
      <c r="H75" s="80">
        <v>99.65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09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2839.74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09" t="s">
        <v>138</v>
      </c>
      <c r="D79" s="67" t="s">
        <v>51</v>
      </c>
      <c r="E79" s="79">
        <v>60</v>
      </c>
      <c r="F79" s="80">
        <v>176.2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09" t="s">
        <v>138</v>
      </c>
      <c r="D80" s="67" t="s">
        <v>51</v>
      </c>
      <c r="E80" s="79">
        <v>1980</v>
      </c>
      <c r="F80" s="80">
        <v>45.63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09" t="s">
        <v>138</v>
      </c>
      <c r="D81" s="67" t="s">
        <v>51</v>
      </c>
      <c r="E81" s="79">
        <v>300</v>
      </c>
      <c r="F81" s="80">
        <v>177.46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399.28999999999996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09" t="s">
        <v>134</v>
      </c>
      <c r="D86" s="67" t="s">
        <v>56</v>
      </c>
      <c r="E86" s="79">
        <v>3</v>
      </c>
      <c r="F86" s="80">
        <v>24</v>
      </c>
      <c r="G86" s="79">
        <v>2027</v>
      </c>
      <c r="H86" s="99">
        <v>218.39</v>
      </c>
      <c r="I86" s="100">
        <v>0</v>
      </c>
      <c r="J86" s="80">
        <v>25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7">
        <f>SUM(F86,H86,J86,K86)</f>
        <v>313.24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09" t="s">
        <v>134</v>
      </c>
      <c r="D88" s="67" t="s">
        <v>56</v>
      </c>
      <c r="E88" s="79">
        <v>0</v>
      </c>
      <c r="F88" s="80">
        <v>24</v>
      </c>
      <c r="G88" s="79">
        <v>2209</v>
      </c>
      <c r="H88" s="99">
        <v>237.19</v>
      </c>
      <c r="I88" s="100" t="s">
        <v>129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09"/>
      <c r="D89" s="117">
        <f>SUM(F88,H88,J88,K88)</f>
        <v>469.3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09" t="s">
        <v>134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7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791.54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09" t="s">
        <v>135</v>
      </c>
      <c r="D94" s="67" t="s">
        <v>58</v>
      </c>
      <c r="E94" s="81">
        <v>0</v>
      </c>
      <c r="F94" s="80" t="s">
        <v>8</v>
      </c>
      <c r="G94" s="79">
        <v>1047</v>
      </c>
      <c r="H94" s="118">
        <v>136.22999999999999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132</v>
      </c>
    </row>
    <row r="95" spans="1:20" ht="12.6" customHeight="1" x14ac:dyDescent="0.2">
      <c r="A95" s="67" t="s">
        <v>60</v>
      </c>
      <c r="C95" s="109" t="s">
        <v>135</v>
      </c>
      <c r="D95" s="67" t="s">
        <v>58</v>
      </c>
      <c r="E95" s="81">
        <v>0</v>
      </c>
      <c r="F95" s="80"/>
      <c r="G95" s="79">
        <v>2563</v>
      </c>
      <c r="H95" s="119">
        <v>266.12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20" t="s">
        <v>20</v>
      </c>
      <c r="E96" s="81">
        <f>SUM(H94:H95)</f>
        <v>402.35</v>
      </c>
      <c r="F96" s="80" t="s">
        <v>8</v>
      </c>
      <c r="G96" s="79"/>
      <c r="H96" s="121">
        <f>SUM(H94:H95)</f>
        <v>402.35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140</v>
      </c>
      <c r="D100" s="67" t="s">
        <v>61</v>
      </c>
      <c r="E100" s="93">
        <v>101</v>
      </c>
      <c r="F100" s="113">
        <v>120.47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141</v>
      </c>
      <c r="C101" s="67" t="s">
        <v>142</v>
      </c>
      <c r="D101" s="67" t="s">
        <v>61</v>
      </c>
      <c r="E101" s="79">
        <v>0</v>
      </c>
      <c r="F101" s="110">
        <v>32.61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139</v>
      </c>
      <c r="D102" s="67" t="s">
        <v>61</v>
      </c>
      <c r="E102" s="79">
        <v>3</v>
      </c>
      <c r="F102" s="110">
        <v>34.99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139</v>
      </c>
      <c r="D103" s="67" t="s">
        <v>61</v>
      </c>
      <c r="E103" s="79">
        <v>1</v>
      </c>
      <c r="F103" s="110">
        <v>33.409999999999997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139</v>
      </c>
      <c r="D104" s="67" t="s">
        <v>61</v>
      </c>
      <c r="E104" s="79">
        <v>236</v>
      </c>
      <c r="F104" s="110">
        <v>220.1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139</v>
      </c>
      <c r="D105" s="67" t="s">
        <v>61</v>
      </c>
      <c r="E105" s="79">
        <v>5</v>
      </c>
      <c r="F105" s="111">
        <v>36.58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SUM(F102:F105)</f>
        <v>325.08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2020-10-16T16:49:37Z</cp:lastPrinted>
  <dcterms:created xsi:type="dcterms:W3CDTF">2012-02-01T15:05:59Z</dcterms:created>
  <dcterms:modified xsi:type="dcterms:W3CDTF">2020-12-07T14:48:05Z</dcterms:modified>
</cp:coreProperties>
</file>